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III muutmine ministri KK\"/>
    </mc:Choice>
  </mc:AlternateContent>
  <xr:revisionPtr revIDLastSave="0" documentId="13_ncr:1_{5DBCB071-112C-4F09-A076-F9012B252C4C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 l="1"/>
  <c r="M23" i="1"/>
  <c r="N7" i="1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22" i="1"/>
  <c r="N6" i="1"/>
  <c r="N23" i="1" l="1"/>
  <c r="L12" i="1"/>
  <c r="L6" i="1" l="1"/>
  <c r="G23" i="1" l="1"/>
  <c r="H23" i="1"/>
  <c r="I7" i="1"/>
  <c r="L7" i="1" s="1"/>
  <c r="I8" i="1"/>
  <c r="L8" i="1" s="1"/>
  <c r="I9" i="1"/>
  <c r="L9" i="1" s="1"/>
  <c r="I10" i="1"/>
  <c r="L10" i="1" s="1"/>
  <c r="I11" i="1"/>
  <c r="L11" i="1" s="1"/>
  <c r="I14" i="1"/>
  <c r="L14" i="1" s="1"/>
  <c r="I15" i="1"/>
  <c r="L15" i="1" s="1"/>
  <c r="I16" i="1"/>
  <c r="L16" i="1" s="1"/>
  <c r="I17" i="1"/>
  <c r="L17" i="1" s="1"/>
  <c r="I18" i="1"/>
  <c r="L18" i="1" s="1"/>
  <c r="I19" i="1"/>
  <c r="L19" i="1" s="1"/>
  <c r="I20" i="1"/>
  <c r="L20" i="1" s="1"/>
  <c r="I21" i="1"/>
  <c r="L21" i="1" s="1"/>
  <c r="I22" i="1"/>
  <c r="F23" i="1"/>
  <c r="I6" i="1"/>
  <c r="I23" i="1" l="1"/>
  <c r="L22" i="1"/>
  <c r="L23" i="1" s="1"/>
  <c r="F19" i="1"/>
  <c r="F8" i="1"/>
</calcChain>
</file>

<file path=xl/sharedStrings.xml><?xml version="1.0" encoding="utf-8"?>
<sst xmlns="http://schemas.openxmlformats.org/spreadsheetml/2006/main" count="75" uniqueCount="42">
  <si>
    <t>Eelarve liik</t>
  </si>
  <si>
    <t>Objekt</t>
  </si>
  <si>
    <t>Eelarve konto</t>
  </si>
  <si>
    <t>Eelarvekonto nimetus</t>
  </si>
  <si>
    <t>SE000003</t>
  </si>
  <si>
    <t>Liikmemaksud</t>
  </si>
  <si>
    <t>Majandamiskulud</t>
  </si>
  <si>
    <t>SE000028</t>
  </si>
  <si>
    <t>Kinnitatud käskkirjaga</t>
  </si>
  <si>
    <t>Asutus</t>
  </si>
  <si>
    <t>Käibemaks Riigi Kinnisvara AS-i vahenditelt</t>
  </si>
  <si>
    <t>Käibemaks majandamiskuludelt</t>
  </si>
  <si>
    <t>J40</t>
  </si>
  <si>
    <t>10</t>
  </si>
  <si>
    <t>20</t>
  </si>
  <si>
    <t>44</t>
  </si>
  <si>
    <t>60</t>
  </si>
  <si>
    <t>IN002000</t>
  </si>
  <si>
    <t>15</t>
  </si>
  <si>
    <t>61</t>
  </si>
  <si>
    <t>Registrite ja Infosüsteemide Keskuse eelarve</t>
  </si>
  <si>
    <t>Tööjõukulud</t>
  </si>
  <si>
    <t>Vahendid Riigi Kinnisvara ASile</t>
  </si>
  <si>
    <t>IT-investeeringud</t>
  </si>
  <si>
    <t>Majandustegevusest laekuva tulu arvelt tööjõukulud</t>
  </si>
  <si>
    <t>Amortisatsioon</t>
  </si>
  <si>
    <t>Majandustegevusest laekuva tulu arvelt IT-investeeringud</t>
  </si>
  <si>
    <t>Majandustegevusest laekuva tulu arvelt liikmemaksud</t>
  </si>
  <si>
    <t>Investeeringute käibemaks</t>
  </si>
  <si>
    <t>Majandustegevusest laekuva tulu arvelt majandamiskulud</t>
  </si>
  <si>
    <t>Lisa 4</t>
  </si>
  <si>
    <t>Käibemaks majndustegevusest laekuva tulu arvelt tehtavalt majanduskulult</t>
  </si>
  <si>
    <t>2021. aasta eelarve (€)</t>
  </si>
  <si>
    <t>Eelarve muudatused (€)</t>
  </si>
  <si>
    <t>Peale käskkirja jõustumist kehtiv eelarve (€)</t>
  </si>
  <si>
    <t>Eelarves 2020. aastast üle kantud vahendid (€)</t>
  </si>
  <si>
    <t>SR030098</t>
  </si>
  <si>
    <t>Vabariigi Valitsuse reservi sihtotstarbelistest vahenditest majandamiskulud</t>
  </si>
  <si>
    <t>Ülekantavad vahendid (€)</t>
  </si>
  <si>
    <t>Kuni käesoleva käskkirja jõustumiseni kehtiv eelarve (€)</t>
  </si>
  <si>
    <t>SR030015</t>
  </si>
  <si>
    <t>SR030105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</si>
</sst>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3" fontId="1" fillId="0" borderId="0" xfId="0" applyNumberFormat="1" applyFont="1"/>
    <xf numFmtId="3" fontId="2" fillId="0" borderId="1" xfId="0" applyNumberFormat="1" applyFont="1" applyBorder="1"/>
    <xf numFmtId="3" fontId="2" fillId="0" borderId="0" xfId="0" applyNumberFormat="1" applyFont="1"/>
    <xf numFmtId="0" fontId="1" fillId="0" borderId="1" xfId="0" applyFont="1" applyBorder="1"/>
    <xf numFmtId="0" fontId="1" fillId="0" borderId="1" xfId="0" applyFont="1" applyFill="1" applyBorder="1"/>
    <xf numFmtId="3" fontId="1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tabSelected="1" topLeftCell="D1" zoomScaleNormal="100" workbookViewId="0">
      <selection activeCell="L33" sqref="L33"/>
    </sheetView>
  </sheetViews>
  <sheetFormatPr defaultColWidth="9.140625" defaultRowHeight="12.75" x14ac:dyDescent="0.2"/>
  <cols>
    <col min="1" max="1" width="8.42578125" style="1" customWidth="1"/>
    <col min="2" max="2" width="9" style="1" customWidth="1"/>
    <col min="3" max="3" width="12.5703125" style="1" customWidth="1"/>
    <col min="4" max="4" width="9.7109375" style="1" customWidth="1"/>
    <col min="5" max="5" width="60.85546875" style="1" customWidth="1"/>
    <col min="6" max="6" width="12.28515625" style="1" customWidth="1"/>
    <col min="7" max="8" width="0" style="1" hidden="1" customWidth="1"/>
    <col min="9" max="9" width="9.85546875" style="1" hidden="1" customWidth="1"/>
    <col min="10" max="11" width="0" style="1" hidden="1" customWidth="1"/>
    <col min="12" max="12" width="14.85546875" style="1" customWidth="1"/>
    <col min="13" max="13" width="10.85546875" style="1" customWidth="1"/>
    <col min="14" max="14" width="14.85546875" style="1" customWidth="1"/>
    <col min="15" max="16384" width="9.140625" style="1"/>
  </cols>
  <sheetData>
    <row r="1" spans="1:14" x14ac:dyDescent="0.2">
      <c r="L1" s="3"/>
      <c r="N1" s="3" t="s">
        <v>8</v>
      </c>
    </row>
    <row r="2" spans="1:14" x14ac:dyDescent="0.2">
      <c r="L2" s="3"/>
      <c r="N2" s="3" t="s">
        <v>30</v>
      </c>
    </row>
    <row r="3" spans="1:14" x14ac:dyDescent="0.2">
      <c r="A3" s="8" t="s">
        <v>20</v>
      </c>
    </row>
    <row r="5" spans="1:14" s="2" customFormat="1" ht="76.5" x14ac:dyDescent="0.2">
      <c r="A5" s="4" t="s">
        <v>9</v>
      </c>
      <c r="B5" s="4" t="s">
        <v>0</v>
      </c>
      <c r="C5" s="4" t="s">
        <v>1</v>
      </c>
      <c r="D5" s="4" t="s">
        <v>2</v>
      </c>
      <c r="E5" s="4" t="s">
        <v>3</v>
      </c>
      <c r="F5" s="9" t="s">
        <v>32</v>
      </c>
      <c r="G5" s="9" t="s">
        <v>35</v>
      </c>
      <c r="H5" s="9" t="s">
        <v>33</v>
      </c>
      <c r="I5" s="4" t="s">
        <v>39</v>
      </c>
      <c r="J5" s="4" t="s">
        <v>38</v>
      </c>
      <c r="K5" s="4" t="s">
        <v>33</v>
      </c>
      <c r="L5" s="4" t="s">
        <v>39</v>
      </c>
      <c r="M5" s="4" t="s">
        <v>33</v>
      </c>
      <c r="N5" s="4" t="s">
        <v>34</v>
      </c>
    </row>
    <row r="6" spans="1:14" x14ac:dyDescent="0.2">
      <c r="A6" s="5" t="s">
        <v>12</v>
      </c>
      <c r="B6" s="5" t="s">
        <v>14</v>
      </c>
      <c r="C6" s="5" t="s">
        <v>4</v>
      </c>
      <c r="D6" s="5">
        <v>45</v>
      </c>
      <c r="E6" s="14" t="s">
        <v>5</v>
      </c>
      <c r="F6" s="12">
        <v>300</v>
      </c>
      <c r="G6" s="16"/>
      <c r="H6" s="16"/>
      <c r="I6" s="12">
        <f>F6+G6+H6</f>
        <v>300</v>
      </c>
      <c r="J6" s="16"/>
      <c r="K6" s="16"/>
      <c r="L6" s="12">
        <f>I6+J6+K6</f>
        <v>300</v>
      </c>
      <c r="M6" s="16">
        <v>0</v>
      </c>
      <c r="N6" s="12">
        <f>L6+M6</f>
        <v>300</v>
      </c>
    </row>
    <row r="7" spans="1:14" x14ac:dyDescent="0.2">
      <c r="A7" s="5" t="s">
        <v>12</v>
      </c>
      <c r="B7" s="5" t="s">
        <v>14</v>
      </c>
      <c r="C7" s="5"/>
      <c r="D7" s="5">
        <v>50</v>
      </c>
      <c r="E7" s="14" t="s">
        <v>21</v>
      </c>
      <c r="F7" s="12">
        <v>5351288</v>
      </c>
      <c r="G7" s="16"/>
      <c r="H7" s="16"/>
      <c r="I7" s="12">
        <f t="shared" ref="I7:I22" si="0">F7+G7+H7</f>
        <v>5351288</v>
      </c>
      <c r="J7" s="16"/>
      <c r="K7" s="16">
        <v>99459</v>
      </c>
      <c r="L7" s="12">
        <f t="shared" ref="L7:L22" si="1">I7+J7+K7</f>
        <v>5450747</v>
      </c>
      <c r="M7" s="16">
        <v>21750</v>
      </c>
      <c r="N7" s="12">
        <f t="shared" ref="N7:N22" si="2">L7+M7</f>
        <v>5472497</v>
      </c>
    </row>
    <row r="8" spans="1:14" x14ac:dyDescent="0.2">
      <c r="A8" s="5" t="s">
        <v>12</v>
      </c>
      <c r="B8" s="5" t="s">
        <v>14</v>
      </c>
      <c r="C8" s="5"/>
      <c r="D8" s="5">
        <v>55</v>
      </c>
      <c r="E8" s="14" t="s">
        <v>6</v>
      </c>
      <c r="F8" s="12">
        <f>1804990+508103</f>
        <v>2313093</v>
      </c>
      <c r="G8" s="16"/>
      <c r="H8" s="16">
        <v>-670000</v>
      </c>
      <c r="I8" s="12">
        <f t="shared" si="0"/>
        <v>1643093</v>
      </c>
      <c r="J8" s="16">
        <v>243317</v>
      </c>
      <c r="K8" s="16">
        <v>172555</v>
      </c>
      <c r="L8" s="12">
        <f t="shared" si="1"/>
        <v>2058965</v>
      </c>
      <c r="M8" s="16">
        <v>0</v>
      </c>
      <c r="N8" s="12">
        <f t="shared" si="2"/>
        <v>2058965</v>
      </c>
    </row>
    <row r="9" spans="1:14" x14ac:dyDescent="0.2">
      <c r="A9" s="5" t="s">
        <v>12</v>
      </c>
      <c r="B9" s="5" t="s">
        <v>13</v>
      </c>
      <c r="C9" s="5"/>
      <c r="D9" s="5">
        <v>601</v>
      </c>
      <c r="E9" s="6" t="s">
        <v>11</v>
      </c>
      <c r="F9" s="12">
        <v>335046</v>
      </c>
      <c r="G9" s="16"/>
      <c r="H9" s="16"/>
      <c r="I9" s="12">
        <f t="shared" si="0"/>
        <v>335046</v>
      </c>
      <c r="J9" s="16"/>
      <c r="K9" s="16"/>
      <c r="L9" s="12">
        <f t="shared" si="1"/>
        <v>335046</v>
      </c>
      <c r="M9" s="16">
        <v>0</v>
      </c>
      <c r="N9" s="12">
        <f t="shared" si="2"/>
        <v>335046</v>
      </c>
    </row>
    <row r="10" spans="1:14" x14ac:dyDescent="0.2">
      <c r="A10" s="5" t="s">
        <v>12</v>
      </c>
      <c r="B10" s="5" t="s">
        <v>14</v>
      </c>
      <c r="C10" s="5" t="s">
        <v>7</v>
      </c>
      <c r="D10" s="5">
        <v>55</v>
      </c>
      <c r="E10" s="14" t="s">
        <v>22</v>
      </c>
      <c r="F10" s="12">
        <v>1074832</v>
      </c>
      <c r="G10" s="16"/>
      <c r="H10" s="16"/>
      <c r="I10" s="12">
        <f t="shared" si="0"/>
        <v>1074832</v>
      </c>
      <c r="J10" s="16"/>
      <c r="K10" s="16"/>
      <c r="L10" s="12">
        <f t="shared" si="1"/>
        <v>1074832</v>
      </c>
      <c r="M10" s="16">
        <v>0</v>
      </c>
      <c r="N10" s="12">
        <f t="shared" si="2"/>
        <v>1074832</v>
      </c>
    </row>
    <row r="11" spans="1:14" x14ac:dyDescent="0.2">
      <c r="A11" s="5" t="s">
        <v>12</v>
      </c>
      <c r="B11" s="5" t="s">
        <v>13</v>
      </c>
      <c r="C11" s="5" t="s">
        <v>7</v>
      </c>
      <c r="D11" s="5">
        <v>601</v>
      </c>
      <c r="E11" s="7" t="s">
        <v>10</v>
      </c>
      <c r="F11" s="12">
        <v>214967</v>
      </c>
      <c r="G11" s="16"/>
      <c r="H11" s="16"/>
      <c r="I11" s="12">
        <f t="shared" si="0"/>
        <v>214967</v>
      </c>
      <c r="J11" s="16"/>
      <c r="K11" s="16"/>
      <c r="L11" s="12">
        <f t="shared" si="1"/>
        <v>214967</v>
      </c>
      <c r="M11" s="16">
        <v>0</v>
      </c>
      <c r="N11" s="12">
        <f t="shared" si="2"/>
        <v>214967</v>
      </c>
    </row>
    <row r="12" spans="1:14" x14ac:dyDescent="0.2">
      <c r="A12" s="5" t="s">
        <v>12</v>
      </c>
      <c r="B12" s="5">
        <v>20</v>
      </c>
      <c r="C12" s="5" t="s">
        <v>40</v>
      </c>
      <c r="D12" s="5">
        <v>55</v>
      </c>
      <c r="E12" s="7" t="s">
        <v>37</v>
      </c>
      <c r="F12" s="12">
        <v>0</v>
      </c>
      <c r="G12" s="16"/>
      <c r="H12" s="16"/>
      <c r="I12" s="12">
        <v>0</v>
      </c>
      <c r="J12" s="16">
        <v>17120</v>
      </c>
      <c r="K12" s="16"/>
      <c r="L12" s="12">
        <f>I12+J12+K12</f>
        <v>17120</v>
      </c>
      <c r="M12" s="16">
        <v>0</v>
      </c>
      <c r="N12" s="12">
        <f t="shared" si="2"/>
        <v>17120</v>
      </c>
    </row>
    <row r="13" spans="1:14" x14ac:dyDescent="0.2">
      <c r="A13" s="5" t="s">
        <v>12</v>
      </c>
      <c r="B13" s="5">
        <v>20</v>
      </c>
      <c r="C13" s="5" t="s">
        <v>41</v>
      </c>
      <c r="D13" s="5">
        <v>55</v>
      </c>
      <c r="E13" s="7" t="s">
        <v>37</v>
      </c>
      <c r="F13" s="12">
        <v>0</v>
      </c>
      <c r="G13" s="16"/>
      <c r="H13" s="16"/>
      <c r="I13" s="12"/>
      <c r="J13" s="16"/>
      <c r="K13" s="16"/>
      <c r="L13" s="12">
        <v>0</v>
      </c>
      <c r="M13" s="16">
        <v>411138</v>
      </c>
      <c r="N13" s="12">
        <f>L13+M13</f>
        <v>411138</v>
      </c>
    </row>
    <row r="14" spans="1:14" x14ac:dyDescent="0.2">
      <c r="A14" s="5" t="s">
        <v>12</v>
      </c>
      <c r="B14" s="5">
        <v>20</v>
      </c>
      <c r="C14" s="5" t="s">
        <v>17</v>
      </c>
      <c r="D14" s="5" t="s">
        <v>18</v>
      </c>
      <c r="E14" s="15" t="s">
        <v>23</v>
      </c>
      <c r="F14" s="12">
        <v>133000</v>
      </c>
      <c r="G14" s="16"/>
      <c r="H14" s="16"/>
      <c r="I14" s="12">
        <f t="shared" si="0"/>
        <v>133000</v>
      </c>
      <c r="J14" s="16">
        <v>9329</v>
      </c>
      <c r="K14" s="16"/>
      <c r="L14" s="12">
        <f t="shared" si="1"/>
        <v>142329</v>
      </c>
      <c r="M14" s="16">
        <v>0</v>
      </c>
      <c r="N14" s="12">
        <f t="shared" si="2"/>
        <v>142329</v>
      </c>
    </row>
    <row r="15" spans="1:14" x14ac:dyDescent="0.2">
      <c r="A15" s="5" t="s">
        <v>12</v>
      </c>
      <c r="B15" s="5" t="s">
        <v>13</v>
      </c>
      <c r="C15" s="5"/>
      <c r="D15" s="5">
        <v>601</v>
      </c>
      <c r="E15" s="6" t="s">
        <v>28</v>
      </c>
      <c r="F15" s="12">
        <v>26000</v>
      </c>
      <c r="G15" s="16"/>
      <c r="H15" s="16"/>
      <c r="I15" s="12">
        <f t="shared" si="0"/>
        <v>26000</v>
      </c>
      <c r="J15" s="16"/>
      <c r="K15" s="16"/>
      <c r="L15" s="12">
        <f t="shared" si="1"/>
        <v>26000</v>
      </c>
      <c r="M15" s="16">
        <v>0</v>
      </c>
      <c r="N15" s="12">
        <f t="shared" si="2"/>
        <v>26000</v>
      </c>
    </row>
    <row r="16" spans="1:14" x14ac:dyDescent="0.2">
      <c r="A16" s="5" t="s">
        <v>12</v>
      </c>
      <c r="B16" s="5" t="s">
        <v>15</v>
      </c>
      <c r="C16" s="5" t="s">
        <v>17</v>
      </c>
      <c r="D16" s="5" t="s">
        <v>18</v>
      </c>
      <c r="E16" s="15" t="s">
        <v>26</v>
      </c>
      <c r="F16" s="12">
        <v>84000</v>
      </c>
      <c r="G16" s="16"/>
      <c r="H16" s="16"/>
      <c r="I16" s="12">
        <f t="shared" si="0"/>
        <v>84000</v>
      </c>
      <c r="J16" s="16"/>
      <c r="K16" s="16"/>
      <c r="L16" s="12">
        <f t="shared" si="1"/>
        <v>84000</v>
      </c>
      <c r="M16" s="16">
        <v>0</v>
      </c>
      <c r="N16" s="12">
        <f t="shared" si="2"/>
        <v>84000</v>
      </c>
    </row>
    <row r="17" spans="1:14" x14ac:dyDescent="0.2">
      <c r="A17" s="5" t="s">
        <v>12</v>
      </c>
      <c r="B17" s="5" t="s">
        <v>15</v>
      </c>
      <c r="C17" s="5" t="s">
        <v>4</v>
      </c>
      <c r="D17" s="5">
        <v>45</v>
      </c>
      <c r="E17" s="15" t="s">
        <v>27</v>
      </c>
      <c r="F17" s="12">
        <v>12000</v>
      </c>
      <c r="G17" s="16"/>
      <c r="H17" s="16"/>
      <c r="I17" s="12">
        <f t="shared" si="0"/>
        <v>12000</v>
      </c>
      <c r="J17" s="16"/>
      <c r="K17" s="16"/>
      <c r="L17" s="12">
        <f t="shared" si="1"/>
        <v>12000</v>
      </c>
      <c r="M17" s="16">
        <v>0</v>
      </c>
      <c r="N17" s="12">
        <f t="shared" si="2"/>
        <v>12000</v>
      </c>
    </row>
    <row r="18" spans="1:14" x14ac:dyDescent="0.2">
      <c r="A18" s="5" t="s">
        <v>12</v>
      </c>
      <c r="B18" s="5" t="s">
        <v>15</v>
      </c>
      <c r="C18" s="5"/>
      <c r="D18" s="5">
        <v>50</v>
      </c>
      <c r="E18" s="15" t="s">
        <v>24</v>
      </c>
      <c r="F18" s="12">
        <v>2821163</v>
      </c>
      <c r="G18" s="16"/>
      <c r="H18" s="16"/>
      <c r="I18" s="12">
        <f t="shared" si="0"/>
        <v>2821163</v>
      </c>
      <c r="J18" s="16"/>
      <c r="K18" s="16"/>
      <c r="L18" s="12">
        <f t="shared" si="1"/>
        <v>2821163</v>
      </c>
      <c r="M18" s="16">
        <v>0</v>
      </c>
      <c r="N18" s="12">
        <f t="shared" si="2"/>
        <v>2821163</v>
      </c>
    </row>
    <row r="19" spans="1:14" x14ac:dyDescent="0.2">
      <c r="A19" s="5" t="s">
        <v>12</v>
      </c>
      <c r="B19" s="5" t="s">
        <v>15</v>
      </c>
      <c r="C19" s="5"/>
      <c r="D19" s="5">
        <v>55</v>
      </c>
      <c r="E19" s="15" t="s">
        <v>29</v>
      </c>
      <c r="F19" s="12">
        <f>1281621+71372</f>
        <v>1352993</v>
      </c>
      <c r="G19" s="16"/>
      <c r="H19" s="16"/>
      <c r="I19" s="12">
        <f t="shared" si="0"/>
        <v>1352993</v>
      </c>
      <c r="J19" s="16"/>
      <c r="K19" s="16"/>
      <c r="L19" s="12">
        <f t="shared" si="1"/>
        <v>1352993</v>
      </c>
      <c r="M19" s="16">
        <v>0</v>
      </c>
      <c r="N19" s="12">
        <f t="shared" si="2"/>
        <v>1352993</v>
      </c>
    </row>
    <row r="20" spans="1:14" x14ac:dyDescent="0.2">
      <c r="A20" s="5" t="s">
        <v>12</v>
      </c>
      <c r="B20" s="5">
        <v>44</v>
      </c>
      <c r="C20" s="5"/>
      <c r="D20" s="5">
        <v>601</v>
      </c>
      <c r="E20" s="15" t="s">
        <v>31</v>
      </c>
      <c r="F20" s="12">
        <v>129844</v>
      </c>
      <c r="G20" s="16"/>
      <c r="H20" s="16"/>
      <c r="I20" s="12">
        <f t="shared" si="0"/>
        <v>129844</v>
      </c>
      <c r="J20" s="16"/>
      <c r="K20" s="16"/>
      <c r="L20" s="12">
        <f t="shared" si="1"/>
        <v>129844</v>
      </c>
      <c r="M20" s="16">
        <v>0</v>
      </c>
      <c r="N20" s="12">
        <f t="shared" si="2"/>
        <v>129844</v>
      </c>
    </row>
    <row r="21" spans="1:14" x14ac:dyDescent="0.2">
      <c r="A21" s="5" t="s">
        <v>12</v>
      </c>
      <c r="B21" s="5" t="s">
        <v>16</v>
      </c>
      <c r="C21" s="5"/>
      <c r="D21" s="5" t="s">
        <v>19</v>
      </c>
      <c r="E21" s="6" t="s">
        <v>25</v>
      </c>
      <c r="F21" s="12">
        <v>3800000</v>
      </c>
      <c r="G21" s="16"/>
      <c r="H21" s="16"/>
      <c r="I21" s="12">
        <f t="shared" si="0"/>
        <v>3800000</v>
      </c>
      <c r="J21" s="16"/>
      <c r="K21" s="16"/>
      <c r="L21" s="12">
        <f t="shared" si="1"/>
        <v>3800000</v>
      </c>
      <c r="M21" s="16">
        <v>0</v>
      </c>
      <c r="N21" s="12">
        <f t="shared" si="2"/>
        <v>3800000</v>
      </c>
    </row>
    <row r="22" spans="1:14" ht="13.5" customHeight="1" x14ac:dyDescent="0.2">
      <c r="A22" s="5" t="s">
        <v>12</v>
      </c>
      <c r="B22" s="5">
        <v>20</v>
      </c>
      <c r="C22" s="5" t="s">
        <v>36</v>
      </c>
      <c r="D22" s="5">
        <v>55</v>
      </c>
      <c r="E22" s="6" t="s">
        <v>37</v>
      </c>
      <c r="F22" s="12">
        <v>0</v>
      </c>
      <c r="G22" s="16">
        <v>192000</v>
      </c>
      <c r="H22" s="16"/>
      <c r="I22" s="12">
        <f t="shared" si="0"/>
        <v>192000</v>
      </c>
      <c r="J22" s="16">
        <v>19909</v>
      </c>
      <c r="K22" s="16"/>
      <c r="L22" s="12">
        <f t="shared" si="1"/>
        <v>211909</v>
      </c>
      <c r="M22" s="16">
        <v>0</v>
      </c>
      <c r="N22" s="12">
        <f t="shared" si="2"/>
        <v>211909</v>
      </c>
    </row>
    <row r="23" spans="1:14" hidden="1" x14ac:dyDescent="0.2">
      <c r="F23" s="13">
        <f>SUM(F6:F22)</f>
        <v>17648526</v>
      </c>
      <c r="G23" s="13">
        <f>SUM(G6:G22)</f>
        <v>192000</v>
      </c>
      <c r="H23" s="13">
        <f>SUM(H6:H22)</f>
        <v>-670000</v>
      </c>
      <c r="I23" s="13">
        <f>SUM(I6:I22)</f>
        <v>17170526</v>
      </c>
      <c r="J23" s="13"/>
      <c r="K23" s="13"/>
      <c r="L23" s="13">
        <f>SUM(L6:L22)</f>
        <v>17732215</v>
      </c>
      <c r="M23" s="13">
        <f>SUM(M6:M22)</f>
        <v>432888</v>
      </c>
      <c r="N23" s="13">
        <f>SUM(N6:N22)</f>
        <v>18165103</v>
      </c>
    </row>
    <row r="26" spans="1:14" x14ac:dyDescent="0.2">
      <c r="G26" s="10"/>
    </row>
    <row r="27" spans="1:14" x14ac:dyDescent="0.2">
      <c r="F27" s="11"/>
    </row>
  </sheetData>
  <pageMargins left="0.7" right="0.7" top="0.75" bottom="0.75" header="0.3" footer="0.3"/>
  <pageSetup paperSize="9" scale="93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2021-01-15T08:35:18Z</cp:lastPrinted>
  <dcterms:created xsi:type="dcterms:W3CDTF">2018-11-02T08:50:04Z</dcterms:created>
  <dcterms:modified xsi:type="dcterms:W3CDTF">2021-09-21T09:33:13Z</dcterms:modified>
</cp:coreProperties>
</file>